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5/2025-03/"/>
    </mc:Choice>
  </mc:AlternateContent>
  <xr:revisionPtr revIDLastSave="134" documentId="13_ncr:1_{77820B50-ABFD-43B3-BDB9-7795E7B2A140}" xr6:coauthVersionLast="47" xr6:coauthVersionMax="47" xr10:uidLastSave="{4F24F366-E1BB-40FA-ABF6-7A4DB126EB75}"/>
  <bookViews>
    <workbookView xWindow="-110" yWindow="-110" windowWidth="19420" windowHeight="10300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Tarjeta de credito por canal" sheetId="8" r:id="rId5"/>
    <sheet name="Resto" sheetId="5" r:id="rId6"/>
    <sheet name="Cuentas de pago y fondos invert" sheetId="9" r:id="rId7"/>
  </sheets>
  <externalReferences>
    <externalReference r:id="rId8"/>
    <externalReference r:id="rId9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6" l="1"/>
  <c r="D102" i="6"/>
  <c r="C102" i="6"/>
  <c r="B102" i="6"/>
  <c r="A102" i="6"/>
  <c r="E101" i="6"/>
  <c r="D101" i="6"/>
  <c r="C101" i="6"/>
  <c r="B101" i="6"/>
  <c r="A101" i="6"/>
  <c r="K101" i="2"/>
  <c r="J101" i="2"/>
  <c r="I101" i="2"/>
  <c r="H101" i="2"/>
  <c r="G101" i="2"/>
  <c r="F101" i="2"/>
  <c r="E101" i="2"/>
  <c r="D101" i="2"/>
  <c r="C101" i="2"/>
  <c r="B101" i="2"/>
  <c r="A101" i="2"/>
</calcChain>
</file>

<file path=xl/sharedStrings.xml><?xml version="1.0" encoding="utf-8"?>
<sst xmlns="http://schemas.openxmlformats.org/spreadsheetml/2006/main" count="156" uniqueCount="55">
  <si>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</si>
  <si>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</si>
  <si>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</si>
  <si>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</si>
  <si>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</si>
  <si>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</si>
  <si>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</si>
  <si>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</si>
  <si>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</si>
  <si>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</si>
  <si>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</si>
  <si>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</si>
  <si>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</si>
  <si>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</si>
  <si>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</si>
  <si>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</si>
  <si>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</si>
  <si>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</si>
  <si>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</si>
  <si>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</si>
  <si>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</si>
  <si>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</si>
  <si>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</si>
  <si>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</si>
  <si>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</si>
  <si>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</si>
  <si>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</si>
  <si>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</si>
  <si>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</si>
  <si>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</si>
  <si>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</si>
  <si>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</si>
  <si>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</si>
  <si>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</si>
  <si>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</si>
  <si>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</si>
  <si>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</si>
  <si>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</si>
  <si>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</si>
  <si>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</si>
  <si>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</si>
  <si>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</si>
  <si>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</si>
  <si>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</si>
  <si>
    <t>e-commerce</t>
  </si>
  <si>
    <t xml:space="preserve"> POS+QR</t>
  </si>
  <si>
    <t>POS+QR Monto</t>
  </si>
  <si>
    <t>Debito Automatico</t>
  </si>
  <si>
    <t>DA Monto</t>
  </si>
  <si>
    <t>Otros</t>
  </si>
  <si>
    <t>Otros Monto</t>
  </si>
  <si>
    <t>Monto</t>
  </si>
  <si>
    <t>Cuentas de pago</t>
  </si>
  <si>
    <t>Saldo</t>
  </si>
  <si>
    <t>Saldos en fondos comunes (RI PSPCP)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</si>
</sst>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1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 style="thin">
        <color rgb="FFBAC0D8"/>
      </left>
      <right/>
      <top/>
      <bottom/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4"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5/2025-03/Informe_marzo%202025.xlsx" TargetMode="External"/><Relationship Id="rId1" Type="http://schemas.openxmlformats.org/officeDocument/2006/relationships/externalLinkPath" Target="Informe_marz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ULTIMO"/>
      <sheetName val="TABLERO DE CONTROL SIN INTRA V4"/>
      <sheetName val="TABLERO DE CONTROL version 3"/>
      <sheetName val="TABLERO DE CONTROL version 2"/>
      <sheetName val="TABLERO DE CONTROL VIEJO"/>
    </sheetNames>
    <sheetDataSet>
      <sheetData sheetId="0"/>
      <sheetData sheetId="1">
        <row r="100">
          <cell r="A100">
            <v>45716</v>
          </cell>
          <cell r="K100">
            <v>518230519</v>
          </cell>
          <cell r="L100">
            <v>49604007208784.219</v>
          </cell>
        </row>
        <row r="101">
          <cell r="A101">
            <v>45747</v>
          </cell>
          <cell r="B101">
            <v>4689159</v>
          </cell>
          <cell r="C101">
            <v>15356604746667.334</v>
          </cell>
          <cell r="E101">
            <v>107176</v>
          </cell>
          <cell r="F101">
            <v>245938883057.40997</v>
          </cell>
          <cell r="H101">
            <v>55253</v>
          </cell>
          <cell r="I101">
            <v>119806624465.46999</v>
          </cell>
          <cell r="K101">
            <v>582628789</v>
          </cell>
          <cell r="L101">
            <v>53564565950199.266</v>
          </cell>
        </row>
      </sheetData>
      <sheetData sheetId="2"/>
      <sheetData sheetId="3"/>
      <sheetData sheetId="4"/>
      <sheetData sheetId="5">
        <row r="101">
          <cell r="J101">
            <v>3041</v>
          </cell>
          <cell r="K101">
            <v>1604</v>
          </cell>
          <cell r="L101">
            <v>859050</v>
          </cell>
          <cell r="M101">
            <v>1088648</v>
          </cell>
          <cell r="N101">
            <v>4790430.78</v>
          </cell>
          <cell r="O101">
            <v>31224532.579999998</v>
          </cell>
          <cell r="P101">
            <v>1570834164.1000001</v>
          </cell>
          <cell r="Q101">
            <v>1227707267.03</v>
          </cell>
          <cell r="T101">
            <v>45477</v>
          </cell>
          <cell r="U101">
            <v>112585159.11</v>
          </cell>
        </row>
        <row r="102">
          <cell r="J102">
            <v>2821</v>
          </cell>
          <cell r="K102">
            <v>27256</v>
          </cell>
          <cell r="L102">
            <v>787274</v>
          </cell>
          <cell r="M102">
            <v>878133</v>
          </cell>
          <cell r="N102">
            <v>5510615.4499999993</v>
          </cell>
          <cell r="O102">
            <v>72567826.599999994</v>
          </cell>
          <cell r="P102">
            <v>1454936981.1999998</v>
          </cell>
          <cell r="Q102">
            <v>938366937.63999999</v>
          </cell>
          <cell r="T102">
            <v>45770</v>
          </cell>
          <cell r="U102">
            <v>107818092.09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24">
          <cell r="J124">
            <v>2136764</v>
          </cell>
          <cell r="K124">
            <v>3250988926639.252</v>
          </cell>
          <cell r="N124">
            <v>2552395</v>
          </cell>
          <cell r="O124">
            <v>12105615820028.082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101"/>
  <sheetViews>
    <sheetView tabSelected="1" zoomScaleNormal="100" workbookViewId="0">
      <pane xSplit="1" ySplit="2" topLeftCell="B96" activePane="bottomRight" state="frozen"/>
      <selection pane="topRight" activeCell="B1" sqref="B1"/>
      <selection pane="bottomLeft" activeCell="A4" sqref="A4"/>
      <selection pane="bottomRight" activeCell="B102" sqref="B102"/>
    </sheetView>
  </sheetViews>
  <sheetFormatPr baseColWidth="10" defaultColWidth="11.453125" defaultRowHeight="14.5" x14ac:dyDescent="0.35"/>
  <cols>
    <col min="1" max="1" width="11.54296875" bestFit="1" customWidth="1"/>
    <col min="2" max="2" width="20.453125" customWidth="1"/>
    <col min="3" max="3" width="23.7265625" bestFit="1" customWidth="1"/>
    <col min="4" max="4" width="16.1796875" bestFit="1" customWidth="1"/>
    <col min="5" max="5" width="23.7265625" bestFit="1" customWidth="1"/>
    <col min="6" max="6" width="16.1796875" bestFit="1" customWidth="1"/>
    <col min="7" max="7" width="23.7265625" bestFit="1" customWidth="1"/>
    <col min="8" max="15" width="20.453125" customWidth="1"/>
  </cols>
  <sheetData>
    <row r="1" spans="1:15" ht="33.75" customHeight="1" x14ac:dyDescent="0.3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5" x14ac:dyDescent="0.3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5" x14ac:dyDescent="0.3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5" x14ac:dyDescent="0.3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5" x14ac:dyDescent="0.3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5" x14ac:dyDescent="0.3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5" x14ac:dyDescent="0.3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5" x14ac:dyDescent="0.3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5" x14ac:dyDescent="0.3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5" x14ac:dyDescent="0.3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5" x14ac:dyDescent="0.3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5" x14ac:dyDescent="0.3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5" x14ac:dyDescent="0.3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5" x14ac:dyDescent="0.3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5" x14ac:dyDescent="0.3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5" x14ac:dyDescent="0.3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5" x14ac:dyDescent="0.3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5" x14ac:dyDescent="0.3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5" x14ac:dyDescent="0.3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5" x14ac:dyDescent="0.3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5" x14ac:dyDescent="0.3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5" x14ac:dyDescent="0.3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5" x14ac:dyDescent="0.3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5" x14ac:dyDescent="0.3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5" x14ac:dyDescent="0.3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5" x14ac:dyDescent="0.3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5" x14ac:dyDescent="0.3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5" x14ac:dyDescent="0.3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5" x14ac:dyDescent="0.3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5" x14ac:dyDescent="0.3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5" x14ac:dyDescent="0.3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5" x14ac:dyDescent="0.3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5" x14ac:dyDescent="0.3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5" x14ac:dyDescent="0.3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5" x14ac:dyDescent="0.3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5" x14ac:dyDescent="0.3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5" x14ac:dyDescent="0.3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5" x14ac:dyDescent="0.3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5" x14ac:dyDescent="0.3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5" x14ac:dyDescent="0.3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5" x14ac:dyDescent="0.3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5" x14ac:dyDescent="0.3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5" x14ac:dyDescent="0.3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5" x14ac:dyDescent="0.3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5" x14ac:dyDescent="0.3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5" x14ac:dyDescent="0.3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5" x14ac:dyDescent="0.3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5" x14ac:dyDescent="0.3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5" x14ac:dyDescent="0.3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5" x14ac:dyDescent="0.3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5" x14ac:dyDescent="0.3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5" x14ac:dyDescent="0.3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5" x14ac:dyDescent="0.3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5" x14ac:dyDescent="0.3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5" x14ac:dyDescent="0.3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5" x14ac:dyDescent="0.3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5" x14ac:dyDescent="0.3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5" x14ac:dyDescent="0.3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5" x14ac:dyDescent="0.3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5" x14ac:dyDescent="0.3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5" x14ac:dyDescent="0.3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5" x14ac:dyDescent="0.3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5" x14ac:dyDescent="0.3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5" x14ac:dyDescent="0.3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5" x14ac:dyDescent="0.3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5" x14ac:dyDescent="0.3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5" x14ac:dyDescent="0.3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5" x14ac:dyDescent="0.3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5" x14ac:dyDescent="0.3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5" x14ac:dyDescent="0.3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5" x14ac:dyDescent="0.3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5" x14ac:dyDescent="0.3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5" x14ac:dyDescent="0.3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5" x14ac:dyDescent="0.3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5" x14ac:dyDescent="0.3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5" x14ac:dyDescent="0.3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5" x14ac:dyDescent="0.3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5" x14ac:dyDescent="0.3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5" x14ac:dyDescent="0.3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5" x14ac:dyDescent="0.3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5" x14ac:dyDescent="0.3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5" x14ac:dyDescent="0.3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5" x14ac:dyDescent="0.3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5" x14ac:dyDescent="0.3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5" x14ac:dyDescent="0.3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5" x14ac:dyDescent="0.3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5" x14ac:dyDescent="0.3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5" x14ac:dyDescent="0.3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5" x14ac:dyDescent="0.3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5" x14ac:dyDescent="0.3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5" x14ac:dyDescent="0.3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5" x14ac:dyDescent="0.3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5" x14ac:dyDescent="0.3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5" x14ac:dyDescent="0.3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5" x14ac:dyDescent="0.3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  <row r="97" spans="1:15" ht="15.5" x14ac:dyDescent="0.35">
      <c r="A97" s="2">
        <v>45626</v>
      </c>
      <c r="B97" s="3">
        <v>4867417</v>
      </c>
      <c r="C97" s="3">
        <v>13969745583774.102</v>
      </c>
      <c r="D97" s="3">
        <v>2351441</v>
      </c>
      <c r="E97" s="3">
        <v>3139523072654.9668</v>
      </c>
      <c r="F97" s="3">
        <v>2515976</v>
      </c>
      <c r="G97" s="3">
        <v>10830222511119.135</v>
      </c>
      <c r="H97" s="3">
        <v>85636</v>
      </c>
      <c r="I97" s="3">
        <v>162071453721.47</v>
      </c>
      <c r="J97" s="3">
        <v>34751</v>
      </c>
      <c r="K97" s="3">
        <v>68064630265.970001</v>
      </c>
      <c r="L97" s="3">
        <v>54927</v>
      </c>
      <c r="M97" s="3">
        <v>100732004092.72997</v>
      </c>
      <c r="N97" s="3">
        <v>30709</v>
      </c>
      <c r="O97" s="3">
        <v>61339449628.739967</v>
      </c>
    </row>
    <row r="98" spans="1:15" ht="15.5" x14ac:dyDescent="0.35">
      <c r="A98" s="4">
        <v>45657</v>
      </c>
      <c r="B98" s="5">
        <v>5077560</v>
      </c>
      <c r="C98" s="5">
        <v>15486412744068.811</v>
      </c>
      <c r="D98" s="5">
        <v>2432840</v>
      </c>
      <c r="E98" s="5">
        <v>3401302544901.291</v>
      </c>
      <c r="F98" s="5">
        <v>2644720</v>
      </c>
      <c r="G98" s="5">
        <v>12085110199167.52</v>
      </c>
      <c r="H98" s="5">
        <v>83383</v>
      </c>
      <c r="I98" s="5">
        <v>182288230399.51996</v>
      </c>
      <c r="J98" s="5">
        <v>39083</v>
      </c>
      <c r="K98" s="5">
        <v>84531043513.540009</v>
      </c>
      <c r="L98" s="5">
        <v>59438</v>
      </c>
      <c r="M98" s="5">
        <v>123257694711.77997</v>
      </c>
      <c r="N98" s="5">
        <v>23945</v>
      </c>
      <c r="O98" s="5">
        <v>59030535687.740005</v>
      </c>
    </row>
    <row r="99" spans="1:15" ht="15.5" x14ac:dyDescent="0.35">
      <c r="A99" s="2">
        <v>45688</v>
      </c>
      <c r="B99" s="3">
        <v>5400398</v>
      </c>
      <c r="C99" s="3">
        <v>18414982396762.824</v>
      </c>
      <c r="D99" s="3">
        <v>2546337</v>
      </c>
      <c r="E99" s="3">
        <v>4616997086431.2246</v>
      </c>
      <c r="F99" s="3">
        <v>2854061</v>
      </c>
      <c r="G99" s="3">
        <v>13797985310331.6</v>
      </c>
      <c r="H99" s="3">
        <v>91199</v>
      </c>
      <c r="I99" s="3">
        <v>1042670924552.3201</v>
      </c>
      <c r="J99" s="3">
        <v>48849</v>
      </c>
      <c r="K99" s="3">
        <v>103776641764.18999</v>
      </c>
      <c r="L99" s="3">
        <v>71925</v>
      </c>
      <c r="M99" s="3">
        <v>152856584118.09973</v>
      </c>
      <c r="N99" s="3">
        <v>19274</v>
      </c>
      <c r="O99" s="3">
        <v>889814340434.2196</v>
      </c>
    </row>
    <row r="100" spans="1:15" ht="15.5" x14ac:dyDescent="0.35">
      <c r="A100" s="4">
        <v>45716</v>
      </c>
      <c r="B100" s="5">
        <v>4413479</v>
      </c>
      <c r="C100" s="5">
        <v>14494098072318.637</v>
      </c>
      <c r="D100" s="5">
        <v>2038660</v>
      </c>
      <c r="E100" s="5">
        <v>3043798022209.1367</v>
      </c>
      <c r="F100" s="5">
        <v>2374819</v>
      </c>
      <c r="G100" s="5">
        <v>11450300050109.5</v>
      </c>
      <c r="H100" s="5">
        <v>92202</v>
      </c>
      <c r="I100" s="5">
        <v>213224659529.16</v>
      </c>
      <c r="J100" s="5">
        <v>41759</v>
      </c>
      <c r="K100" s="5">
        <v>96081320834.449997</v>
      </c>
      <c r="L100" s="5">
        <v>61567</v>
      </c>
      <c r="M100" s="5">
        <v>146782815966.97009</v>
      </c>
      <c r="N100" s="5">
        <v>30635</v>
      </c>
      <c r="O100" s="5">
        <v>66441843562.190002</v>
      </c>
    </row>
    <row r="101" spans="1:15" ht="15.5" x14ac:dyDescent="0.35">
      <c r="A101" s="2">
        <f>[2]Series!A101</f>
        <v>45747</v>
      </c>
      <c r="B101" s="3">
        <f>[2]Series!B101</f>
        <v>4689159</v>
      </c>
      <c r="C101" s="3">
        <f>[2]Series!C101</f>
        <v>15356604746667.334</v>
      </c>
      <c r="D101" s="3">
        <f>+'[2]Serie Cheques '!J124</f>
        <v>2136764</v>
      </c>
      <c r="E101" s="3">
        <f>+'[2]Serie Cheques '!K124</f>
        <v>3250988926639.252</v>
      </c>
      <c r="F101" s="3">
        <f>+'[2]Serie Cheques '!N124</f>
        <v>2552395</v>
      </c>
      <c r="G101" s="3">
        <f>+'[2]Serie Cheques '!O124</f>
        <v>12105615820028.082</v>
      </c>
      <c r="H101" s="3">
        <f>[2]Series!E101</f>
        <v>107176</v>
      </c>
      <c r="I101" s="3">
        <f>[2]Series!F101</f>
        <v>245938883057.40997</v>
      </c>
      <c r="J101" s="3">
        <f>[2]Series!H101</f>
        <v>55253</v>
      </c>
      <c r="K101" s="3">
        <f>[2]Series!I101</f>
        <v>119806624465.46999</v>
      </c>
      <c r="L101" s="3">
        <v>77885</v>
      </c>
      <c r="M101" s="3">
        <v>177089416870.27005</v>
      </c>
      <c r="N101" s="3">
        <v>29291</v>
      </c>
      <c r="O101" s="3">
        <v>68849466187.14003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102"/>
  <sheetViews>
    <sheetView zoomScaleNormal="100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A103" sqref="A103"/>
    </sheetView>
  </sheetViews>
  <sheetFormatPr baseColWidth="10" defaultColWidth="11.453125" defaultRowHeight="14.5" x14ac:dyDescent="0.35"/>
  <cols>
    <col min="1" max="1" width="11.54296875" bestFit="1" customWidth="1"/>
    <col min="2" max="10" width="22.453125" customWidth="1"/>
    <col min="11" max="11" width="25.1796875" customWidth="1"/>
    <col min="12" max="12" width="22.453125" customWidth="1"/>
    <col min="13" max="13" width="25.1796875" customWidth="1"/>
    <col min="14" max="14" width="22.453125" customWidth="1"/>
    <col min="15" max="15" width="23.1796875" bestFit="1" customWidth="1"/>
    <col min="16" max="16" width="22.453125" customWidth="1"/>
    <col min="17" max="17" width="25.1796875" customWidth="1"/>
  </cols>
  <sheetData>
    <row r="1" spans="1:17" ht="15.65" customHeight="1" x14ac:dyDescent="0.3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3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5" x14ac:dyDescent="0.3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5" x14ac:dyDescent="0.3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5" x14ac:dyDescent="0.3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5" x14ac:dyDescent="0.3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5" x14ac:dyDescent="0.3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5" x14ac:dyDescent="0.3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5" x14ac:dyDescent="0.3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5" x14ac:dyDescent="0.3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5" x14ac:dyDescent="0.3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5" x14ac:dyDescent="0.3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5" x14ac:dyDescent="0.3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5" x14ac:dyDescent="0.3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5" x14ac:dyDescent="0.3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5" x14ac:dyDescent="0.3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5" x14ac:dyDescent="0.3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5" x14ac:dyDescent="0.3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5" x14ac:dyDescent="0.3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5" x14ac:dyDescent="0.3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5" x14ac:dyDescent="0.3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5" x14ac:dyDescent="0.3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5" x14ac:dyDescent="0.3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5" x14ac:dyDescent="0.3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5" x14ac:dyDescent="0.3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5" x14ac:dyDescent="0.3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5" x14ac:dyDescent="0.3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5" x14ac:dyDescent="0.3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5" x14ac:dyDescent="0.3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5" x14ac:dyDescent="0.3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5" x14ac:dyDescent="0.3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5" x14ac:dyDescent="0.3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5" x14ac:dyDescent="0.3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5" x14ac:dyDescent="0.3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5" x14ac:dyDescent="0.3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5" x14ac:dyDescent="0.3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5" x14ac:dyDescent="0.3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5" x14ac:dyDescent="0.3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5" x14ac:dyDescent="0.3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5" x14ac:dyDescent="0.3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5" x14ac:dyDescent="0.3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5" x14ac:dyDescent="0.3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5" x14ac:dyDescent="0.3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5" x14ac:dyDescent="0.3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5" x14ac:dyDescent="0.3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5" x14ac:dyDescent="0.3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5" x14ac:dyDescent="0.3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5" x14ac:dyDescent="0.3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5" x14ac:dyDescent="0.3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5" x14ac:dyDescent="0.3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5" x14ac:dyDescent="0.3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5" x14ac:dyDescent="0.3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5" x14ac:dyDescent="0.3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5" x14ac:dyDescent="0.3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5" x14ac:dyDescent="0.3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5" x14ac:dyDescent="0.3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5" x14ac:dyDescent="0.3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5" x14ac:dyDescent="0.3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5" x14ac:dyDescent="0.3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5" x14ac:dyDescent="0.3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5" x14ac:dyDescent="0.3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5" x14ac:dyDescent="0.3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5" x14ac:dyDescent="0.3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5" x14ac:dyDescent="0.3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5" x14ac:dyDescent="0.3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5" x14ac:dyDescent="0.3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5" x14ac:dyDescent="0.3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5" x14ac:dyDescent="0.3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5" x14ac:dyDescent="0.3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5" x14ac:dyDescent="0.3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5" x14ac:dyDescent="0.3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5" x14ac:dyDescent="0.3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5" x14ac:dyDescent="0.3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5" x14ac:dyDescent="0.3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5" x14ac:dyDescent="0.3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5" x14ac:dyDescent="0.3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5" x14ac:dyDescent="0.3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5" x14ac:dyDescent="0.3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5" x14ac:dyDescent="0.3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5" x14ac:dyDescent="0.3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5" x14ac:dyDescent="0.3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5" x14ac:dyDescent="0.3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5" x14ac:dyDescent="0.3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5" x14ac:dyDescent="0.3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5" x14ac:dyDescent="0.3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5" x14ac:dyDescent="0.3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5" x14ac:dyDescent="0.3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5" x14ac:dyDescent="0.3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5" x14ac:dyDescent="0.3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5" x14ac:dyDescent="0.3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5" x14ac:dyDescent="0.3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5" x14ac:dyDescent="0.3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5" x14ac:dyDescent="0.3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5" x14ac:dyDescent="0.3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5" x14ac:dyDescent="0.3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5" x14ac:dyDescent="0.3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5" x14ac:dyDescent="0.3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  <row r="98" spans="1:17" ht="15.5" x14ac:dyDescent="0.35">
      <c r="A98" s="2">
        <v>45626</v>
      </c>
      <c r="B98" s="3">
        <v>580419693</v>
      </c>
      <c r="C98" s="3">
        <v>51042014939806.469</v>
      </c>
      <c r="D98" s="8">
        <v>2109006</v>
      </c>
      <c r="E98" s="8">
        <v>3543024669.54</v>
      </c>
      <c r="F98" s="3">
        <v>753861</v>
      </c>
      <c r="G98" s="3">
        <v>78442375690.580017</v>
      </c>
      <c r="H98" s="3">
        <v>59621416</v>
      </c>
      <c r="I98" s="3">
        <v>882840201742.24988</v>
      </c>
      <c r="J98" s="3">
        <v>11936696</v>
      </c>
      <c r="K98" s="3">
        <v>131044060472815.23</v>
      </c>
      <c r="L98" s="8">
        <v>55657</v>
      </c>
      <c r="M98" s="8">
        <v>2216580421.4300003</v>
      </c>
      <c r="N98" s="3">
        <v>5208705</v>
      </c>
      <c r="O98" s="3">
        <v>2554734219389.7002</v>
      </c>
      <c r="P98" s="8">
        <v>3266</v>
      </c>
      <c r="Q98" s="8">
        <v>101529276.71000001</v>
      </c>
    </row>
    <row r="99" spans="1:17" ht="15.5" x14ac:dyDescent="0.35">
      <c r="A99" s="4">
        <v>45657</v>
      </c>
      <c r="B99" s="5">
        <v>603340161</v>
      </c>
      <c r="C99" s="5">
        <v>54153499104048.797</v>
      </c>
      <c r="D99" s="5">
        <v>1940792</v>
      </c>
      <c r="E99" s="5">
        <v>3195782053.0699997</v>
      </c>
      <c r="F99" s="5">
        <v>828958</v>
      </c>
      <c r="G99" s="5">
        <v>97824314081.970032</v>
      </c>
      <c r="H99" s="5">
        <v>66933164</v>
      </c>
      <c r="I99" s="5">
        <v>1152350899229.4866</v>
      </c>
      <c r="J99" s="5">
        <v>13398071</v>
      </c>
      <c r="K99" s="5">
        <v>143493587880098.47</v>
      </c>
      <c r="L99" s="5">
        <v>67552</v>
      </c>
      <c r="M99" s="5">
        <v>2515992754.1299996</v>
      </c>
      <c r="N99" s="5">
        <v>6026863</v>
      </c>
      <c r="O99" s="5">
        <v>2946173007950.9604</v>
      </c>
      <c r="P99" s="5">
        <v>3106</v>
      </c>
      <c r="Q99" s="5">
        <v>146419903.88</v>
      </c>
    </row>
    <row r="100" spans="1:17" ht="15.5" x14ac:dyDescent="0.35">
      <c r="A100" s="2">
        <v>45688</v>
      </c>
      <c r="B100" s="3">
        <v>544061433</v>
      </c>
      <c r="C100" s="3">
        <v>51506655462745.18</v>
      </c>
      <c r="D100" s="8">
        <v>2333424</v>
      </c>
      <c r="E100" s="8">
        <v>3503577472.8600001</v>
      </c>
      <c r="F100" s="3">
        <v>677007</v>
      </c>
      <c r="G100" s="3">
        <v>84942692764.009964</v>
      </c>
      <c r="H100" s="3">
        <v>73828267</v>
      </c>
      <c r="I100" s="3">
        <v>1275200341496.8792</v>
      </c>
      <c r="J100" s="3">
        <v>12219714</v>
      </c>
      <c r="K100" s="3">
        <v>150517625192398.5</v>
      </c>
      <c r="L100" s="8">
        <v>60359</v>
      </c>
      <c r="M100" s="8">
        <v>2470126536.9000001</v>
      </c>
      <c r="N100" s="3">
        <v>5284722</v>
      </c>
      <c r="O100" s="3">
        <v>2636000182101.8296</v>
      </c>
      <c r="P100" s="8">
        <v>2646</v>
      </c>
      <c r="Q100" s="8">
        <v>96560079.370000005</v>
      </c>
    </row>
    <row r="101" spans="1:17" ht="15.5" x14ac:dyDescent="0.35">
      <c r="A101" s="4">
        <f>[2]Series!A100</f>
        <v>45716</v>
      </c>
      <c r="B101" s="5">
        <f>[2]Series!K100</f>
        <v>518230519</v>
      </c>
      <c r="C101" s="5">
        <f>[2]Series!L100</f>
        <v>49604007208784.219</v>
      </c>
      <c r="D101" s="5">
        <f>+'[2]Series push apertura'!J101+'[2]Series push apertura'!K101+'[2]Series push apertura'!L101+'[2]Series push apertura'!M101+'[2]Series push apertura'!T101</f>
        <v>1997820</v>
      </c>
      <c r="E101" s="5">
        <f>+'[2]Series push apertura'!N101+'[2]Series push apertura'!O101+'[2]Series push apertura'!P101+'[2]Series push apertura'!Q101+'[2]Series push apertura'!U101</f>
        <v>2947141553.5999999</v>
      </c>
      <c r="F101" s="5">
        <v>631995</v>
      </c>
      <c r="G101" s="5">
        <v>85286807209.20993</v>
      </c>
      <c r="H101" s="5">
        <v>69614603</v>
      </c>
      <c r="I101" s="5">
        <v>1255728894090.9202</v>
      </c>
      <c r="J101" s="5">
        <v>11375380</v>
      </c>
      <c r="K101" s="5">
        <v>136954543021556.09</v>
      </c>
      <c r="L101" s="5">
        <v>58188</v>
      </c>
      <c r="M101" s="5">
        <v>1918296055.6499999</v>
      </c>
      <c r="N101" s="5">
        <v>4412977</v>
      </c>
      <c r="O101" s="5">
        <v>2507130084237.79</v>
      </c>
      <c r="P101" s="5">
        <v>2675</v>
      </c>
      <c r="Q101" s="5">
        <v>69416808.840000004</v>
      </c>
    </row>
    <row r="102" spans="1:17" ht="15.5" x14ac:dyDescent="0.35">
      <c r="A102" s="2">
        <f>[2]Series!A101</f>
        <v>45747</v>
      </c>
      <c r="B102" s="3">
        <f>[2]Series!K101</f>
        <v>582628789</v>
      </c>
      <c r="C102" s="3">
        <f>[2]Series!L101</f>
        <v>53564565950199.266</v>
      </c>
      <c r="D102" s="8">
        <f>+'[2]Series push apertura'!J102+'[2]Series push apertura'!K102+'[2]Series push apertura'!L102+'[2]Series push apertura'!M102+'[2]Series push apertura'!T102</f>
        <v>1741254</v>
      </c>
      <c r="E102" s="8">
        <f>+'[2]Series push apertura'!N102+'[2]Series push apertura'!O102+'[2]Series push apertura'!P102+'[2]Series push apertura'!Q102+'[2]Series push apertura'!U102</f>
        <v>2579200452.98</v>
      </c>
      <c r="F102" s="3">
        <v>717188</v>
      </c>
      <c r="G102" s="3">
        <v>95541804697.389969</v>
      </c>
      <c r="H102" s="3">
        <v>74615490</v>
      </c>
      <c r="I102" s="3">
        <v>1346150409706.1807</v>
      </c>
      <c r="J102" s="3">
        <v>11252227</v>
      </c>
      <c r="K102" s="3">
        <v>140562778137677.22</v>
      </c>
      <c r="L102" s="8">
        <v>53727</v>
      </c>
      <c r="M102" s="8">
        <v>1857153910.6400001</v>
      </c>
      <c r="N102" s="3">
        <v>4811809</v>
      </c>
      <c r="O102" s="3">
        <v>2708504730850.3999</v>
      </c>
      <c r="P102" s="8">
        <v>2198</v>
      </c>
      <c r="Q102" s="8">
        <v>67228778.079999998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103"/>
  <sheetViews>
    <sheetView zoomScaleNormal="100" workbookViewId="0">
      <pane xSplit="1" ySplit="3" topLeftCell="B100" activePane="bottomRight" state="frozen"/>
      <selection pane="topRight" activeCell="B1" sqref="B1"/>
      <selection pane="bottomLeft" activeCell="A4" sqref="A4"/>
      <selection pane="bottomRight" activeCell="Q102" sqref="Q102"/>
    </sheetView>
  </sheetViews>
  <sheetFormatPr baseColWidth="10" defaultColWidth="11.453125" defaultRowHeight="14.5" x14ac:dyDescent="0.35"/>
  <cols>
    <col min="1" max="1" width="9.1796875" bestFit="1" customWidth="1"/>
    <col min="2" max="3" width="11.453125" bestFit="1" customWidth="1"/>
    <col min="4" max="5" width="14" bestFit="1" customWidth="1"/>
    <col min="6" max="6" width="18.54296875" bestFit="1" customWidth="1"/>
    <col min="7" max="7" width="20.453125" bestFit="1" customWidth="1"/>
    <col min="8" max="8" width="22" bestFit="1" customWidth="1"/>
    <col min="9" max="9" width="21.81640625" bestFit="1" customWidth="1"/>
    <col min="10" max="11" width="8.26953125" bestFit="1" customWidth="1"/>
    <col min="12" max="12" width="11.54296875" bestFit="1" customWidth="1"/>
    <col min="13" max="13" width="11.7265625" customWidth="1"/>
    <col min="14" max="14" width="12.7265625" bestFit="1" customWidth="1"/>
    <col min="15" max="15" width="14" bestFit="1" customWidth="1"/>
    <col min="16" max="16" width="15.81640625" bestFit="1" customWidth="1"/>
    <col min="17" max="17" width="19.1796875" customWidth="1"/>
    <col min="18" max="18" width="14" bestFit="1" customWidth="1"/>
    <col min="19" max="19" width="21.81640625" bestFit="1" customWidth="1"/>
    <col min="20" max="20" width="13.1796875" customWidth="1"/>
    <col min="21" max="21" width="21" customWidth="1"/>
  </cols>
  <sheetData>
    <row r="1" spans="1:21" ht="116.25" customHeight="1" x14ac:dyDescent="0.3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3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5" x14ac:dyDescent="0.3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5" x14ac:dyDescent="0.3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5" x14ac:dyDescent="0.3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5" x14ac:dyDescent="0.3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5" x14ac:dyDescent="0.3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5" x14ac:dyDescent="0.3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5" x14ac:dyDescent="0.3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5" x14ac:dyDescent="0.3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5" x14ac:dyDescent="0.3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5" x14ac:dyDescent="0.3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5" x14ac:dyDescent="0.3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5" x14ac:dyDescent="0.3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5" x14ac:dyDescent="0.3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5" x14ac:dyDescent="0.3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5" x14ac:dyDescent="0.3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5" x14ac:dyDescent="0.3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5" x14ac:dyDescent="0.3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5" x14ac:dyDescent="0.3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5" x14ac:dyDescent="0.3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5" x14ac:dyDescent="0.3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5" x14ac:dyDescent="0.3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5" x14ac:dyDescent="0.3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5" x14ac:dyDescent="0.3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5" x14ac:dyDescent="0.3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5" x14ac:dyDescent="0.3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5" x14ac:dyDescent="0.3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5" x14ac:dyDescent="0.3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5" x14ac:dyDescent="0.3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5" x14ac:dyDescent="0.3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5" x14ac:dyDescent="0.3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5" x14ac:dyDescent="0.3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5" x14ac:dyDescent="0.3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5" x14ac:dyDescent="0.3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5" x14ac:dyDescent="0.3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5" x14ac:dyDescent="0.3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5" x14ac:dyDescent="0.3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5" x14ac:dyDescent="0.3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5" x14ac:dyDescent="0.3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5" x14ac:dyDescent="0.3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5" x14ac:dyDescent="0.3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5" x14ac:dyDescent="0.3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5" x14ac:dyDescent="0.3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5" x14ac:dyDescent="0.3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5" x14ac:dyDescent="0.3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5" x14ac:dyDescent="0.3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5" x14ac:dyDescent="0.3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5" x14ac:dyDescent="0.3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5" x14ac:dyDescent="0.3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5" x14ac:dyDescent="0.3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5" x14ac:dyDescent="0.3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5" x14ac:dyDescent="0.3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5" x14ac:dyDescent="0.3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5" x14ac:dyDescent="0.3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5" x14ac:dyDescent="0.3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5" x14ac:dyDescent="0.3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5" x14ac:dyDescent="0.3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5" x14ac:dyDescent="0.3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5" x14ac:dyDescent="0.3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5" x14ac:dyDescent="0.3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5" x14ac:dyDescent="0.3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5" x14ac:dyDescent="0.3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5" x14ac:dyDescent="0.3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5" x14ac:dyDescent="0.3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5" x14ac:dyDescent="0.3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5" x14ac:dyDescent="0.3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5" x14ac:dyDescent="0.3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5" x14ac:dyDescent="0.3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5" x14ac:dyDescent="0.3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5" x14ac:dyDescent="0.3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5" x14ac:dyDescent="0.3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5" x14ac:dyDescent="0.3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5" x14ac:dyDescent="0.3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5" x14ac:dyDescent="0.3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5" x14ac:dyDescent="0.3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5" x14ac:dyDescent="0.3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5" x14ac:dyDescent="0.3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5" x14ac:dyDescent="0.3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5" x14ac:dyDescent="0.3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5" x14ac:dyDescent="0.3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5" x14ac:dyDescent="0.3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5" x14ac:dyDescent="0.3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5" x14ac:dyDescent="0.3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5" x14ac:dyDescent="0.3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5" x14ac:dyDescent="0.3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5" x14ac:dyDescent="0.3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5" x14ac:dyDescent="0.3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5" x14ac:dyDescent="0.3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5" x14ac:dyDescent="0.3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5" x14ac:dyDescent="0.3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5" x14ac:dyDescent="0.3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5" x14ac:dyDescent="0.3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5" x14ac:dyDescent="0.35">
      <c r="A94" s="2"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v>325381180</v>
      </c>
      <c r="S94" s="3">
        <v>16514716930988.9</v>
      </c>
      <c r="T94" s="8">
        <v>13038</v>
      </c>
      <c r="U94" s="8">
        <v>51877907.530000001</v>
      </c>
    </row>
    <row r="95" spans="1:27" ht="15.5" x14ac:dyDescent="0.3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5" x14ac:dyDescent="0.3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5" x14ac:dyDescent="0.3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  <row r="98" spans="1:27" ht="15.5" x14ac:dyDescent="0.35">
      <c r="A98" s="2">
        <v>45626</v>
      </c>
      <c r="B98" s="3">
        <v>1260587</v>
      </c>
      <c r="C98" s="3">
        <v>2450762</v>
      </c>
      <c r="D98" s="3">
        <v>119878783</v>
      </c>
      <c r="E98" s="3">
        <v>98732416</v>
      </c>
      <c r="F98" s="3">
        <v>300489296602.21997</v>
      </c>
      <c r="G98" s="3">
        <v>7246155077483.5898</v>
      </c>
      <c r="H98" s="3">
        <v>12113070890985.17</v>
      </c>
      <c r="I98" s="3">
        <v>10672951297262.59</v>
      </c>
      <c r="J98" s="8">
        <v>3079</v>
      </c>
      <c r="K98" s="8">
        <v>2087</v>
      </c>
      <c r="L98" s="8">
        <v>852454</v>
      </c>
      <c r="M98" s="8">
        <v>1222559</v>
      </c>
      <c r="N98" s="8">
        <v>6079573.3699999992</v>
      </c>
      <c r="O98" s="8">
        <v>51769188.880000003</v>
      </c>
      <c r="P98" s="8">
        <v>1761916592.1700001</v>
      </c>
      <c r="Q98" s="8">
        <v>1603477723.6699998</v>
      </c>
      <c r="R98" s="3">
        <v>358097145</v>
      </c>
      <c r="S98" s="3">
        <v>20709348377472.898</v>
      </c>
      <c r="T98" s="8">
        <v>28827</v>
      </c>
      <c r="U98" s="8">
        <v>119781591.45</v>
      </c>
    </row>
    <row r="99" spans="1:27" ht="15.5" x14ac:dyDescent="0.35">
      <c r="A99" s="4">
        <v>45657</v>
      </c>
      <c r="B99" s="5">
        <v>1356076</v>
      </c>
      <c r="C99" s="5">
        <v>1912448</v>
      </c>
      <c r="D99" s="5">
        <v>124042658</v>
      </c>
      <c r="E99" s="5">
        <v>81278851</v>
      </c>
      <c r="F99" s="5">
        <v>361792243536.09998</v>
      </c>
      <c r="G99" s="5">
        <v>5918665644374.8701</v>
      </c>
      <c r="H99" s="5">
        <v>12650299540056.59</v>
      </c>
      <c r="I99" s="5">
        <v>9465209499280.9297</v>
      </c>
      <c r="J99" s="5">
        <v>2865</v>
      </c>
      <c r="K99" s="5">
        <v>1849</v>
      </c>
      <c r="L99" s="5">
        <v>836500</v>
      </c>
      <c r="M99" s="5">
        <v>1061072</v>
      </c>
      <c r="N99" s="5">
        <v>5417689.5999999996</v>
      </c>
      <c r="O99" s="5">
        <v>59390235.219999999</v>
      </c>
      <c r="P99" s="5">
        <v>1718780893.6199999</v>
      </c>
      <c r="Q99" s="5">
        <v>1287090533.2</v>
      </c>
      <c r="R99" s="5">
        <v>394750128</v>
      </c>
      <c r="S99" s="5">
        <v>25757532176800.301</v>
      </c>
      <c r="T99" s="5">
        <v>38506</v>
      </c>
      <c r="U99" s="5">
        <v>125102701.43000001</v>
      </c>
      <c r="X99" s="14">
        <v>0</v>
      </c>
      <c r="Y99" s="14">
        <v>0</v>
      </c>
      <c r="Z99" s="14">
        <v>0</v>
      </c>
      <c r="AA99" s="14">
        <v>0</v>
      </c>
    </row>
    <row r="100" spans="1:27" ht="15.5" x14ac:dyDescent="0.35">
      <c r="A100" s="2">
        <v>45688</v>
      </c>
      <c r="B100" s="3">
        <v>1040764</v>
      </c>
      <c r="C100" s="3">
        <v>1606566</v>
      </c>
      <c r="D100" s="3">
        <v>113369429</v>
      </c>
      <c r="E100" s="3">
        <v>67635991</v>
      </c>
      <c r="F100" s="3">
        <v>292016061337.90002</v>
      </c>
      <c r="G100" s="3">
        <v>5810731460279.9502</v>
      </c>
      <c r="H100" s="3">
        <v>12013303425533.689</v>
      </c>
      <c r="I100" s="3">
        <v>8712587402221.3398</v>
      </c>
      <c r="J100" s="8">
        <v>3524</v>
      </c>
      <c r="K100" s="8">
        <v>1788</v>
      </c>
      <c r="L100" s="8">
        <v>1017040</v>
      </c>
      <c r="M100" s="8">
        <v>1264401</v>
      </c>
      <c r="N100" s="8">
        <v>5649287.5600000005</v>
      </c>
      <c r="O100" s="8">
        <v>48206439.789999999</v>
      </c>
      <c r="P100" s="8">
        <v>1877257687.8299999</v>
      </c>
      <c r="Q100" s="8">
        <v>1459272037.5100002</v>
      </c>
      <c r="R100" s="3">
        <v>360408683</v>
      </c>
      <c r="S100" s="3">
        <v>24678017113372.301</v>
      </c>
      <c r="T100" s="8">
        <v>46671</v>
      </c>
      <c r="U100" s="8">
        <v>113192020.17</v>
      </c>
      <c r="X100">
        <v>0</v>
      </c>
      <c r="Y100">
        <v>0</v>
      </c>
      <c r="Z100">
        <v>0</v>
      </c>
      <c r="AA100">
        <v>0</v>
      </c>
    </row>
    <row r="101" spans="1:27" ht="15.5" x14ac:dyDescent="0.35">
      <c r="A101" s="4">
        <v>45716</v>
      </c>
      <c r="B101" s="5">
        <v>978382</v>
      </c>
      <c r="C101" s="5">
        <v>1583080</v>
      </c>
      <c r="D101" s="5">
        <v>109408212</v>
      </c>
      <c r="E101" s="5">
        <v>63953682</v>
      </c>
      <c r="F101" s="5">
        <v>284266975746.02997</v>
      </c>
      <c r="G101" s="5">
        <v>5466372604418.25</v>
      </c>
      <c r="H101" s="5">
        <v>11650794559342.879</v>
      </c>
      <c r="I101" s="5">
        <v>8367014141771.8604</v>
      </c>
      <c r="J101" s="5">
        <v>3041</v>
      </c>
      <c r="K101" s="5">
        <v>1604</v>
      </c>
      <c r="L101" s="5">
        <v>859050</v>
      </c>
      <c r="M101" s="5">
        <v>1088648</v>
      </c>
      <c r="N101" s="5">
        <v>4790430.78</v>
      </c>
      <c r="O101" s="5">
        <v>31224532.579999998</v>
      </c>
      <c r="P101" s="5">
        <v>1570834164.1000001</v>
      </c>
      <c r="Q101" s="5">
        <v>1227707267.03</v>
      </c>
      <c r="R101" s="5">
        <v>342307163</v>
      </c>
      <c r="S101" s="5">
        <v>23835558927505.199</v>
      </c>
      <c r="T101" s="5">
        <v>45477</v>
      </c>
      <c r="U101" s="5">
        <v>112585159.11</v>
      </c>
      <c r="X101" s="14">
        <v>0</v>
      </c>
      <c r="Y101" s="14">
        <v>0</v>
      </c>
      <c r="Z101" s="14">
        <v>0</v>
      </c>
      <c r="AA101" s="14">
        <v>0</v>
      </c>
    </row>
    <row r="102" spans="1:27" ht="15.5" x14ac:dyDescent="0.35">
      <c r="A102" s="2">
        <v>45747</v>
      </c>
      <c r="B102" s="3">
        <v>1055015</v>
      </c>
      <c r="C102" s="3">
        <v>1740579</v>
      </c>
      <c r="D102" s="3">
        <v>120412395</v>
      </c>
      <c r="E102" s="3">
        <v>71813433</v>
      </c>
      <c r="F102" s="3">
        <v>314030701107.84998</v>
      </c>
      <c r="G102" s="3">
        <v>5783736630773.5098</v>
      </c>
      <c r="H102" s="3">
        <v>12307975187231.75</v>
      </c>
      <c r="I102" s="3">
        <v>8904635189261.5508</v>
      </c>
      <c r="J102" s="8">
        <v>2821</v>
      </c>
      <c r="K102" s="8">
        <v>27256</v>
      </c>
      <c r="L102" s="8">
        <v>787274</v>
      </c>
      <c r="M102" s="8">
        <v>878133</v>
      </c>
      <c r="N102" s="8">
        <v>5510615.4499999993</v>
      </c>
      <c r="O102" s="8">
        <v>72567826.599999994</v>
      </c>
      <c r="P102" s="8">
        <v>1454936981.1999998</v>
      </c>
      <c r="Q102" s="8">
        <v>938366937.63999999</v>
      </c>
      <c r="R102" s="3">
        <v>387607367</v>
      </c>
      <c r="S102" s="3">
        <v>26254188241824.602</v>
      </c>
      <c r="T102" s="8">
        <v>45770</v>
      </c>
      <c r="U102" s="8">
        <v>107818092.09</v>
      </c>
      <c r="X102">
        <v>0</v>
      </c>
      <c r="Y102">
        <v>0</v>
      </c>
      <c r="Z102">
        <v>0</v>
      </c>
      <c r="AA102">
        <v>0</v>
      </c>
    </row>
    <row r="103" spans="1:27" ht="15.5" x14ac:dyDescent="0.35">
      <c r="B103" s="5"/>
      <c r="C103" s="5"/>
      <c r="D103" s="5"/>
      <c r="E103" s="5"/>
      <c r="F103" s="14"/>
      <c r="G103" s="14"/>
      <c r="H103" s="14"/>
      <c r="I103" s="14"/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3" priority="8" operator="notEqual">
      <formula>0</formula>
    </cfRule>
  </conditionalFormatting>
  <conditionalFormatting sqref="X97:AA97">
    <cfRule type="cellIs" dxfId="2" priority="6" operator="notEqual">
      <formula>0</formula>
    </cfRule>
  </conditionalFormatting>
  <conditionalFormatting sqref="X99:AA99">
    <cfRule type="cellIs" dxfId="1" priority="3" operator="notEqual">
      <formula>0</formula>
    </cfRule>
  </conditionalFormatting>
  <conditionalFormatting sqref="X101:AA101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100"/>
  <sheetViews>
    <sheetView zoomScale="80" zoomScaleNormal="80" workbookViewId="0">
      <pane xSplit="1" ySplit="2" topLeftCell="B92" activePane="bottomRight" state="frozen"/>
      <selection pane="topRight" activeCell="B1" sqref="B1"/>
      <selection pane="bottomLeft" activeCell="A4" sqref="A4"/>
      <selection pane="bottomRight" activeCell="B101" sqref="B101"/>
    </sheetView>
  </sheetViews>
  <sheetFormatPr baseColWidth="10" defaultColWidth="11.453125" defaultRowHeight="14.5" x14ac:dyDescent="0.35"/>
  <cols>
    <col min="1" max="1" width="11.54296875" bestFit="1" customWidth="1"/>
    <col min="2" max="9" width="20.7265625" customWidth="1"/>
  </cols>
  <sheetData>
    <row r="1" spans="1:9" ht="33.75" customHeight="1" x14ac:dyDescent="0.3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5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5" x14ac:dyDescent="0.3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5" x14ac:dyDescent="0.3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5" x14ac:dyDescent="0.3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5" x14ac:dyDescent="0.3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5" x14ac:dyDescent="0.3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5" x14ac:dyDescent="0.3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5" x14ac:dyDescent="0.3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5" x14ac:dyDescent="0.3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5" x14ac:dyDescent="0.3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5" x14ac:dyDescent="0.3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5" x14ac:dyDescent="0.3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5" x14ac:dyDescent="0.3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5" x14ac:dyDescent="0.3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5" x14ac:dyDescent="0.3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5" x14ac:dyDescent="0.3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5" x14ac:dyDescent="0.3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5" x14ac:dyDescent="0.3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5" x14ac:dyDescent="0.3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5" x14ac:dyDescent="0.3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5" x14ac:dyDescent="0.3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5" x14ac:dyDescent="0.3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5" x14ac:dyDescent="0.3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5" x14ac:dyDescent="0.3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5" x14ac:dyDescent="0.3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5" x14ac:dyDescent="0.3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5" x14ac:dyDescent="0.3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5" x14ac:dyDescent="0.3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5" x14ac:dyDescent="0.3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5" x14ac:dyDescent="0.3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5" x14ac:dyDescent="0.3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5" x14ac:dyDescent="0.3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5" x14ac:dyDescent="0.3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5" x14ac:dyDescent="0.3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5" x14ac:dyDescent="0.3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5" x14ac:dyDescent="0.3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5" x14ac:dyDescent="0.3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5" x14ac:dyDescent="0.3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5" x14ac:dyDescent="0.3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5" x14ac:dyDescent="0.3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5" x14ac:dyDescent="0.3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5" x14ac:dyDescent="0.3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5" x14ac:dyDescent="0.3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5" x14ac:dyDescent="0.3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5" x14ac:dyDescent="0.3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5" x14ac:dyDescent="0.3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5" x14ac:dyDescent="0.3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5" x14ac:dyDescent="0.3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5" x14ac:dyDescent="0.3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5" x14ac:dyDescent="0.3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5" x14ac:dyDescent="0.3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5" x14ac:dyDescent="0.3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5" x14ac:dyDescent="0.3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5" x14ac:dyDescent="0.3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5" x14ac:dyDescent="0.3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5" x14ac:dyDescent="0.3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5" x14ac:dyDescent="0.3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5" x14ac:dyDescent="0.3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5" x14ac:dyDescent="0.3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5" x14ac:dyDescent="0.3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5" x14ac:dyDescent="0.3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5" x14ac:dyDescent="0.3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5" x14ac:dyDescent="0.3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5" x14ac:dyDescent="0.3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5" x14ac:dyDescent="0.3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5" x14ac:dyDescent="0.3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5" x14ac:dyDescent="0.3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5" x14ac:dyDescent="0.3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5" x14ac:dyDescent="0.3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5" x14ac:dyDescent="0.3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5" x14ac:dyDescent="0.3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5" x14ac:dyDescent="0.3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5" x14ac:dyDescent="0.3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5" x14ac:dyDescent="0.3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5" x14ac:dyDescent="0.3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5" x14ac:dyDescent="0.3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5" x14ac:dyDescent="0.3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5" x14ac:dyDescent="0.3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5" x14ac:dyDescent="0.3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5" x14ac:dyDescent="0.3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5" x14ac:dyDescent="0.3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5" x14ac:dyDescent="0.3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5" x14ac:dyDescent="0.3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5" x14ac:dyDescent="0.3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5" x14ac:dyDescent="0.3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5" x14ac:dyDescent="0.3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5" x14ac:dyDescent="0.3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5" x14ac:dyDescent="0.3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5" x14ac:dyDescent="0.3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5" x14ac:dyDescent="0.3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5" x14ac:dyDescent="0.3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5" x14ac:dyDescent="0.3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5" x14ac:dyDescent="0.3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5" x14ac:dyDescent="0.3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  <row r="96" spans="1:9" ht="15.5" x14ac:dyDescent="0.35">
      <c r="A96" s="4">
        <v>45596</v>
      </c>
      <c r="B96" s="5">
        <v>172174151</v>
      </c>
      <c r="C96" s="5">
        <v>7410559829082.7598</v>
      </c>
      <c r="D96" s="5">
        <v>240281968</v>
      </c>
      <c r="E96" s="5">
        <v>4852641354925.8496</v>
      </c>
      <c r="F96" s="5">
        <v>36908981.769469723</v>
      </c>
      <c r="G96" s="5">
        <v>496689892482.07434</v>
      </c>
      <c r="H96" s="5">
        <v>400322555</v>
      </c>
      <c r="I96" s="5">
        <v>128262157082.42021</v>
      </c>
    </row>
    <row r="97" spans="1:9" ht="15.5" x14ac:dyDescent="0.35">
      <c r="A97" s="2">
        <v>45626</v>
      </c>
      <c r="B97" s="3">
        <v>173306134</v>
      </c>
      <c r="C97" s="3">
        <v>8079547130881.4492</v>
      </c>
      <c r="D97" s="3">
        <v>232934692</v>
      </c>
      <c r="E97" s="3">
        <v>4887543490888.9102</v>
      </c>
      <c r="F97" s="3">
        <v>33225800.245964613</v>
      </c>
      <c r="G97" s="3">
        <v>456701781227.31543</v>
      </c>
      <c r="H97" s="3">
        <v>372150551</v>
      </c>
      <c r="I97" s="3">
        <v>120914098450.52039</v>
      </c>
    </row>
    <row r="98" spans="1:9" ht="15.5" x14ac:dyDescent="0.35">
      <c r="A98" s="4">
        <v>45657</v>
      </c>
      <c r="B98" s="5">
        <v>171508900</v>
      </c>
      <c r="C98" s="5">
        <v>8191711099850.7588</v>
      </c>
      <c r="D98" s="5">
        <v>268629015</v>
      </c>
      <c r="E98" s="5">
        <v>6232242304432.6504</v>
      </c>
      <c r="F98" s="5">
        <v>37451021.98456566</v>
      </c>
      <c r="G98" s="5">
        <v>674599571991.92969</v>
      </c>
      <c r="H98" s="5">
        <v>356155998</v>
      </c>
      <c r="I98" s="5">
        <v>123329152492.10999</v>
      </c>
    </row>
    <row r="99" spans="1:9" ht="15.5" x14ac:dyDescent="0.35">
      <c r="A99" s="2">
        <v>45688</v>
      </c>
      <c r="B99" s="3">
        <v>156713268</v>
      </c>
      <c r="C99" s="3">
        <v>7208301979908.0811</v>
      </c>
      <c r="D99" s="3">
        <v>230550841</v>
      </c>
      <c r="E99" s="3">
        <v>5316051653563.6396</v>
      </c>
      <c r="F99" s="3">
        <v>0</v>
      </c>
      <c r="G99" s="3">
        <v>0</v>
      </c>
      <c r="H99" s="3">
        <v>294483578</v>
      </c>
      <c r="I99" s="3">
        <v>109767610083.5499</v>
      </c>
    </row>
    <row r="100" spans="1:9" ht="15.5" x14ac:dyDescent="0.35">
      <c r="A100" s="4">
        <v>45716</v>
      </c>
      <c r="B100" s="5">
        <v>162085832</v>
      </c>
      <c r="C100" s="5">
        <v>7700938136040.4883</v>
      </c>
      <c r="D100" s="5">
        <v>209725301</v>
      </c>
      <c r="E100" s="5">
        <v>4995949352729.1797</v>
      </c>
      <c r="F100" s="5">
        <v>0</v>
      </c>
      <c r="G100" s="5">
        <v>0</v>
      </c>
      <c r="H100" s="5">
        <v>283054292</v>
      </c>
      <c r="I100" s="5">
        <v>105519610906.10999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A999-7180-4EBF-8735-0A3BB7988A0D}">
  <dimension ref="A1:I16"/>
  <sheetViews>
    <sheetView topLeftCell="A9" workbookViewId="0">
      <selection activeCell="B17" sqref="B17"/>
    </sheetView>
  </sheetViews>
  <sheetFormatPr baseColWidth="10" defaultRowHeight="14.5" x14ac:dyDescent="0.35"/>
  <cols>
    <col min="1" max="1" width="11.54296875" bestFit="1" customWidth="1"/>
    <col min="2" max="2" width="12.7265625" bestFit="1" customWidth="1"/>
    <col min="3" max="3" width="20.453125" bestFit="1" customWidth="1"/>
    <col min="4" max="4" width="12.7265625" bestFit="1" customWidth="1"/>
    <col min="5" max="5" width="20.453125" bestFit="1" customWidth="1"/>
    <col min="6" max="6" width="12.7265625" bestFit="1" customWidth="1"/>
    <col min="7" max="7" width="18.54296875" bestFit="1" customWidth="1"/>
    <col min="8" max="8" width="12.7265625" bestFit="1" customWidth="1"/>
    <col min="9" max="9" width="20.453125" bestFit="1" customWidth="1"/>
  </cols>
  <sheetData>
    <row r="1" spans="1:9" ht="15.5" x14ac:dyDescent="0.35">
      <c r="B1" s="15" t="s">
        <v>44</v>
      </c>
      <c r="C1" s="16"/>
      <c r="D1" s="15" t="s">
        <v>45</v>
      </c>
      <c r="E1" s="16" t="s">
        <v>46</v>
      </c>
      <c r="F1" s="15" t="s">
        <v>47</v>
      </c>
      <c r="G1" s="16" t="s">
        <v>48</v>
      </c>
      <c r="H1" s="15" t="s">
        <v>49</v>
      </c>
      <c r="I1" s="16" t="s">
        <v>50</v>
      </c>
    </row>
    <row r="2" spans="1:9" ht="15.5" x14ac:dyDescent="0.35">
      <c r="A2" s="1" t="s">
        <v>7</v>
      </c>
      <c r="B2" s="1" t="s">
        <v>8</v>
      </c>
      <c r="C2" s="1" t="s">
        <v>51</v>
      </c>
      <c r="D2" s="1" t="s">
        <v>8</v>
      </c>
      <c r="E2" s="1" t="s">
        <v>51</v>
      </c>
      <c r="F2" s="1" t="s">
        <v>8</v>
      </c>
      <c r="G2" s="1" t="s">
        <v>51</v>
      </c>
      <c r="H2" s="1" t="s">
        <v>8</v>
      </c>
      <c r="I2" s="1" t="s">
        <v>51</v>
      </c>
    </row>
    <row r="3" spans="1:9" ht="15.5" x14ac:dyDescent="0.35">
      <c r="A3" s="2">
        <v>45292</v>
      </c>
      <c r="B3" s="3">
        <v>38497171</v>
      </c>
      <c r="C3" s="3">
        <v>1016000586732.5298</v>
      </c>
      <c r="D3" s="3">
        <v>62681604</v>
      </c>
      <c r="E3" s="3">
        <v>1555868562350.2297</v>
      </c>
      <c r="F3" s="3">
        <v>26566466</v>
      </c>
      <c r="G3" s="3">
        <v>402132883535.88995</v>
      </c>
      <c r="H3" s="3">
        <v>15758102</v>
      </c>
      <c r="I3" s="3">
        <v>455614185209.75995</v>
      </c>
    </row>
    <row r="4" spans="1:9" ht="15.5" x14ac:dyDescent="0.35">
      <c r="A4" s="4">
        <v>45323</v>
      </c>
      <c r="B4" s="5">
        <v>39683795</v>
      </c>
      <c r="C4" s="5">
        <v>1092014464547.0299</v>
      </c>
      <c r="D4" s="5">
        <v>63142999</v>
      </c>
      <c r="E4" s="5">
        <v>1651581086573.29</v>
      </c>
      <c r="F4" s="5">
        <v>27676074</v>
      </c>
      <c r="G4" s="5">
        <v>523568600698.54999</v>
      </c>
      <c r="H4" s="5">
        <v>16529626</v>
      </c>
      <c r="I4" s="5">
        <v>526023178585.24005</v>
      </c>
    </row>
    <row r="5" spans="1:9" ht="15.5" x14ac:dyDescent="0.35">
      <c r="A5" s="2">
        <v>45352</v>
      </c>
      <c r="B5" s="3">
        <v>42757816</v>
      </c>
      <c r="C5" s="3">
        <v>1294401765558.5701</v>
      </c>
      <c r="D5" s="3">
        <v>68129056</v>
      </c>
      <c r="E5" s="3">
        <v>1915586721367.9402</v>
      </c>
      <c r="F5" s="3">
        <v>26853325</v>
      </c>
      <c r="G5" s="3">
        <v>577517964976.60999</v>
      </c>
      <c r="H5" s="3">
        <v>17276118</v>
      </c>
      <c r="I5" s="3">
        <v>593225309430.53003</v>
      </c>
    </row>
    <row r="6" spans="1:9" ht="15.5" x14ac:dyDescent="0.35">
      <c r="A6" s="4">
        <v>45383</v>
      </c>
      <c r="B6" s="5">
        <v>42678627</v>
      </c>
      <c r="C6" s="5">
        <v>1319952221005.75</v>
      </c>
      <c r="D6" s="5">
        <v>64884493</v>
      </c>
      <c r="E6" s="5">
        <v>1960893759052.02</v>
      </c>
      <c r="F6" s="5">
        <v>26652543</v>
      </c>
      <c r="G6" s="5">
        <v>609354460068.37012</v>
      </c>
      <c r="H6" s="5">
        <v>16504824</v>
      </c>
      <c r="I6" s="5">
        <v>583800854007.18018</v>
      </c>
    </row>
    <row r="7" spans="1:9" ht="15.5" x14ac:dyDescent="0.35">
      <c r="A7" s="2">
        <v>45413</v>
      </c>
      <c r="B7" s="3">
        <v>48194213</v>
      </c>
      <c r="C7" s="3">
        <v>1940184691354.9497</v>
      </c>
      <c r="D7" s="3">
        <v>68172412</v>
      </c>
      <c r="E7" s="3">
        <v>2327431563510.5098</v>
      </c>
      <c r="F7" s="3">
        <v>27586083</v>
      </c>
      <c r="G7" s="3">
        <v>711490627959.08008</v>
      </c>
      <c r="H7" s="3">
        <v>16925805</v>
      </c>
      <c r="I7" s="3">
        <v>693807838264.59009</v>
      </c>
    </row>
    <row r="8" spans="1:9" ht="15.5" x14ac:dyDescent="0.35">
      <c r="A8" s="4">
        <v>45444</v>
      </c>
      <c r="B8" s="5">
        <v>44723802</v>
      </c>
      <c r="C8" s="5">
        <v>1678610931031.2297</v>
      </c>
      <c r="D8" s="5">
        <v>65885641</v>
      </c>
      <c r="E8" s="5">
        <v>2444346349041.75</v>
      </c>
      <c r="F8" s="5">
        <v>25933710</v>
      </c>
      <c r="G8" s="5">
        <v>697140266019.82007</v>
      </c>
      <c r="H8" s="5">
        <v>17065870</v>
      </c>
      <c r="I8" s="5">
        <v>745988855830.82007</v>
      </c>
    </row>
    <row r="9" spans="1:9" ht="15.5" x14ac:dyDescent="0.35">
      <c r="A9" s="2">
        <v>45474</v>
      </c>
      <c r="B9" s="3">
        <v>47034241</v>
      </c>
      <c r="C9" s="3">
        <v>1960330018434.6304</v>
      </c>
      <c r="D9" s="3">
        <v>66795783</v>
      </c>
      <c r="E9" s="3">
        <v>2658700881338.3301</v>
      </c>
      <c r="F9" s="3">
        <v>25904156</v>
      </c>
      <c r="G9" s="3">
        <v>712853272657.67993</v>
      </c>
      <c r="H9" s="3">
        <v>16964697</v>
      </c>
      <c r="I9" s="3">
        <v>810996683469.22998</v>
      </c>
    </row>
    <row r="10" spans="1:9" ht="15.5" x14ac:dyDescent="0.35">
      <c r="A10" s="4">
        <v>45505</v>
      </c>
      <c r="B10" s="5">
        <v>50026873</v>
      </c>
      <c r="C10" s="5">
        <v>2177630714004.1699</v>
      </c>
      <c r="D10" s="5">
        <v>70131321</v>
      </c>
      <c r="E10" s="5">
        <v>2823359365141.8105</v>
      </c>
      <c r="F10" s="5">
        <v>27681465</v>
      </c>
      <c r="G10" s="5">
        <v>869881431427.54993</v>
      </c>
      <c r="H10" s="5">
        <v>17410697</v>
      </c>
      <c r="I10" s="5">
        <v>849005887350.13</v>
      </c>
    </row>
    <row r="11" spans="1:9" ht="15.5" x14ac:dyDescent="0.35">
      <c r="A11" s="2">
        <v>45536</v>
      </c>
      <c r="B11" s="3">
        <v>49056426</v>
      </c>
      <c r="C11" s="3">
        <v>2202834542553.48</v>
      </c>
      <c r="D11" s="3">
        <v>69327634</v>
      </c>
      <c r="E11" s="3">
        <v>2809513291057.8091</v>
      </c>
      <c r="F11" s="3">
        <v>26635508</v>
      </c>
      <c r="G11" s="3">
        <v>852671045271.6698</v>
      </c>
      <c r="H11" s="3">
        <v>17242614</v>
      </c>
      <c r="I11" s="3">
        <v>856386867277.73987</v>
      </c>
    </row>
    <row r="12" spans="1:9" ht="15.5" x14ac:dyDescent="0.35">
      <c r="A12" s="4">
        <v>45566</v>
      </c>
      <c r="B12" s="5">
        <v>53060746</v>
      </c>
      <c r="C12" s="5">
        <v>2361153286118.0898</v>
      </c>
      <c r="D12" s="5">
        <v>74255791</v>
      </c>
      <c r="E12" s="5">
        <v>3207204688322.0894</v>
      </c>
      <c r="F12" s="5">
        <v>26971785</v>
      </c>
      <c r="G12" s="5">
        <v>889643104394.5</v>
      </c>
      <c r="H12" s="5">
        <v>17885829</v>
      </c>
      <c r="I12" s="5">
        <v>952558750248.08008</v>
      </c>
    </row>
    <row r="13" spans="1:9" ht="15.5" x14ac:dyDescent="0.35">
      <c r="A13" s="2">
        <v>45597</v>
      </c>
      <c r="B13" s="3">
        <v>56179107</v>
      </c>
      <c r="C13" s="3">
        <v>2954831712832.8594</v>
      </c>
      <c r="D13" s="3">
        <v>72811083</v>
      </c>
      <c r="E13" s="3">
        <v>3200078730823.5693</v>
      </c>
      <c r="F13" s="3">
        <v>26608456</v>
      </c>
      <c r="G13" s="3">
        <v>931814761651.18005</v>
      </c>
      <c r="H13" s="3">
        <v>17707488</v>
      </c>
      <c r="I13" s="3">
        <v>992821925573.84009</v>
      </c>
    </row>
    <row r="14" spans="1:9" ht="15.5" x14ac:dyDescent="0.35">
      <c r="A14" s="4">
        <v>45627</v>
      </c>
      <c r="B14" s="5">
        <v>51712114</v>
      </c>
      <c r="C14" s="5">
        <v>2535532623450.8198</v>
      </c>
      <c r="D14" s="5">
        <v>75417276</v>
      </c>
      <c r="E14" s="5">
        <v>3652018678939.4297</v>
      </c>
      <c r="F14" s="5">
        <v>25960668</v>
      </c>
      <c r="G14" s="5">
        <v>905085017558.31995</v>
      </c>
      <c r="H14" s="5">
        <v>18418842</v>
      </c>
      <c r="I14" s="5">
        <v>1099074779902.1898</v>
      </c>
    </row>
    <row r="15" spans="1:9" ht="15.5" x14ac:dyDescent="0.35">
      <c r="A15" s="2">
        <v>45658</v>
      </c>
      <c r="B15" s="3">
        <v>49758839</v>
      </c>
      <c r="C15" s="3">
        <v>2410237065110.0508</v>
      </c>
      <c r="D15" s="3">
        <v>65715540</v>
      </c>
      <c r="E15" s="3">
        <v>2930483123079.1997</v>
      </c>
      <c r="F15" s="3">
        <v>25085837</v>
      </c>
      <c r="G15" s="3">
        <v>922049933890.94983</v>
      </c>
      <c r="H15" s="3">
        <v>16153052</v>
      </c>
      <c r="I15" s="3">
        <v>945531857827.88013</v>
      </c>
    </row>
    <row r="16" spans="1:9" ht="15.5" x14ac:dyDescent="0.35">
      <c r="A16" s="4">
        <v>45689</v>
      </c>
      <c r="B16" s="5">
        <v>49767964</v>
      </c>
      <c r="C16" s="5">
        <v>2534332522569.8403</v>
      </c>
      <c r="D16" s="5">
        <v>69894829</v>
      </c>
      <c r="E16" s="5">
        <v>3190649851236.5195</v>
      </c>
      <c r="F16" s="5">
        <v>25954508</v>
      </c>
      <c r="G16" s="5">
        <v>987604019753.98987</v>
      </c>
      <c r="H16" s="5">
        <v>16468531</v>
      </c>
      <c r="I16" s="5">
        <v>988351742480.14014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101"/>
  <sheetViews>
    <sheetView zoomScale="80" zoomScaleNormal="80" workbookViewId="0">
      <pane xSplit="1" ySplit="2" topLeftCell="B94" activePane="bottomRight" state="frozen"/>
      <selection pane="topRight" activeCell="B1" sqref="B1"/>
      <selection pane="bottomLeft" activeCell="A4" sqref="A4"/>
      <selection pane="bottomRight" activeCell="B102" sqref="B102"/>
    </sheetView>
  </sheetViews>
  <sheetFormatPr baseColWidth="10" defaultColWidth="11.453125" defaultRowHeight="14.5" x14ac:dyDescent="0.35"/>
  <cols>
    <col min="1" max="1" width="11.54296875" bestFit="1" customWidth="1"/>
    <col min="2" max="12" width="20.7265625" customWidth="1"/>
    <col min="13" max="13" width="22.7265625" customWidth="1"/>
    <col min="14" max="18" width="20.7265625" customWidth="1"/>
    <col min="19" max="19" width="25.26953125" bestFit="1" customWidth="1"/>
    <col min="20" max="25" width="25.26953125" customWidth="1"/>
    <col min="26" max="27" width="20.7265625" customWidth="1"/>
    <col min="28" max="28" width="14.1796875" customWidth="1"/>
  </cols>
  <sheetData>
    <row r="1" spans="1:28" ht="48" customHeight="1" x14ac:dyDescent="0.3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3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5" x14ac:dyDescent="0.3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 x14ac:dyDescent="0.3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5" x14ac:dyDescent="0.3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5" x14ac:dyDescent="0.3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5" x14ac:dyDescent="0.3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5" x14ac:dyDescent="0.3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5" x14ac:dyDescent="0.3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5" x14ac:dyDescent="0.3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5" x14ac:dyDescent="0.3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5" x14ac:dyDescent="0.3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5" x14ac:dyDescent="0.3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5" x14ac:dyDescent="0.3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5" x14ac:dyDescent="0.3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5" x14ac:dyDescent="0.3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5" x14ac:dyDescent="0.3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5" x14ac:dyDescent="0.3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5" x14ac:dyDescent="0.3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5" x14ac:dyDescent="0.3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5" x14ac:dyDescent="0.3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5" x14ac:dyDescent="0.3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5" x14ac:dyDescent="0.3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5" x14ac:dyDescent="0.3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5" x14ac:dyDescent="0.3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5" x14ac:dyDescent="0.3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5" x14ac:dyDescent="0.3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5" x14ac:dyDescent="0.3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5" x14ac:dyDescent="0.3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5" x14ac:dyDescent="0.3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5" x14ac:dyDescent="0.3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5" x14ac:dyDescent="0.3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5" x14ac:dyDescent="0.3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5" x14ac:dyDescent="0.3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5" x14ac:dyDescent="0.3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5" x14ac:dyDescent="0.3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5" x14ac:dyDescent="0.3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5" x14ac:dyDescent="0.3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5" x14ac:dyDescent="0.3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5" x14ac:dyDescent="0.3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5" x14ac:dyDescent="0.3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5" x14ac:dyDescent="0.3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5" x14ac:dyDescent="0.3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5" x14ac:dyDescent="0.3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5" x14ac:dyDescent="0.3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5" x14ac:dyDescent="0.3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5" x14ac:dyDescent="0.3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5" x14ac:dyDescent="0.3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5" x14ac:dyDescent="0.3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5" x14ac:dyDescent="0.3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5" x14ac:dyDescent="0.3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5" x14ac:dyDescent="0.3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5" x14ac:dyDescent="0.3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5" x14ac:dyDescent="0.3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5" x14ac:dyDescent="0.3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5" x14ac:dyDescent="0.3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5" x14ac:dyDescent="0.3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5" x14ac:dyDescent="0.3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5" x14ac:dyDescent="0.3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5" x14ac:dyDescent="0.3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5" x14ac:dyDescent="0.3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5" x14ac:dyDescent="0.3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5" x14ac:dyDescent="0.3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5" x14ac:dyDescent="0.3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5" x14ac:dyDescent="0.3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5" x14ac:dyDescent="0.3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5" x14ac:dyDescent="0.3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5" x14ac:dyDescent="0.3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5" x14ac:dyDescent="0.3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5" x14ac:dyDescent="0.3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5" x14ac:dyDescent="0.3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5" x14ac:dyDescent="0.3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5" x14ac:dyDescent="0.3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5" x14ac:dyDescent="0.3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5" x14ac:dyDescent="0.3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5" x14ac:dyDescent="0.3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5" x14ac:dyDescent="0.3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5" x14ac:dyDescent="0.3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5" x14ac:dyDescent="0.3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5" x14ac:dyDescent="0.3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5" x14ac:dyDescent="0.3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5" x14ac:dyDescent="0.3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5" x14ac:dyDescent="0.3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5" x14ac:dyDescent="0.3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5" x14ac:dyDescent="0.3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5" x14ac:dyDescent="0.3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5" x14ac:dyDescent="0.3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5" x14ac:dyDescent="0.3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5" x14ac:dyDescent="0.3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5" x14ac:dyDescent="0.3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>
        <v>0</v>
      </c>
      <c r="K90" s="5">
        <v>0</v>
      </c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5" x14ac:dyDescent="0.3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>
        <v>0</v>
      </c>
      <c r="K91" s="3">
        <v>0</v>
      </c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5" x14ac:dyDescent="0.3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>
        <v>0</v>
      </c>
      <c r="K92" s="5">
        <v>0</v>
      </c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5" x14ac:dyDescent="0.3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>
        <v>0</v>
      </c>
      <c r="K93" s="3">
        <v>0</v>
      </c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5" x14ac:dyDescent="0.3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>
        <v>0</v>
      </c>
      <c r="K94" s="5">
        <v>0</v>
      </c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5" x14ac:dyDescent="0.3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905400</v>
      </c>
    </row>
    <row r="96" spans="1:28" ht="15.5" x14ac:dyDescent="0.3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84595735</v>
      </c>
      <c r="G96" s="5">
        <v>3013210726585</v>
      </c>
      <c r="H96" s="5">
        <v>5513914</v>
      </c>
      <c r="I96" s="5">
        <v>230384060074.74002</v>
      </c>
      <c r="J96" s="5">
        <v>0</v>
      </c>
      <c r="K96" s="5">
        <v>0</v>
      </c>
      <c r="L96" s="5">
        <v>3385751</v>
      </c>
      <c r="M96" s="5">
        <v>141787528000</v>
      </c>
      <c r="N96" s="5">
        <v>3141512</v>
      </c>
      <c r="O96" s="5">
        <v>517823425713.35986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913834</v>
      </c>
    </row>
    <row r="97" spans="1:28" ht="15.5" x14ac:dyDescent="0.35">
      <c r="A97" s="2">
        <v>45626</v>
      </c>
      <c r="B97" s="3">
        <v>12095139</v>
      </c>
      <c r="C97" s="3">
        <v>1327269687168.7402</v>
      </c>
      <c r="D97" s="3">
        <v>40083245</v>
      </c>
      <c r="E97" s="3">
        <v>2553175812188.98</v>
      </c>
      <c r="F97" s="3">
        <v>80764214</v>
      </c>
      <c r="G97" s="3">
        <v>3153878530900</v>
      </c>
      <c r="H97" s="3">
        <v>5174634</v>
      </c>
      <c r="I97" s="3">
        <v>225872648866.17999</v>
      </c>
      <c r="J97" s="3">
        <v>0</v>
      </c>
      <c r="K97" s="3">
        <v>0</v>
      </c>
      <c r="L97" s="3">
        <v>3377501</v>
      </c>
      <c r="M97" s="3">
        <v>145060793000</v>
      </c>
      <c r="N97" s="3">
        <v>3023405</v>
      </c>
      <c r="O97" s="3">
        <v>537293586416.71002</v>
      </c>
      <c r="P97" s="3">
        <v>40</v>
      </c>
      <c r="Q97" s="3">
        <v>3859922803.3000002</v>
      </c>
      <c r="R97" s="3">
        <v>284632</v>
      </c>
      <c r="S97" s="3">
        <v>782776116327499.13</v>
      </c>
      <c r="T97" s="3">
        <v>30156</v>
      </c>
      <c r="U97" s="3">
        <v>58216005151.470024</v>
      </c>
      <c r="V97" s="3">
        <v>44</v>
      </c>
      <c r="W97" s="3">
        <v>25080526.199999999</v>
      </c>
      <c r="X97" s="3">
        <v>0</v>
      </c>
      <c r="Y97" s="3">
        <v>0</v>
      </c>
      <c r="Z97" s="3">
        <v>114425</v>
      </c>
      <c r="AA97" s="3">
        <v>1115196971305.04</v>
      </c>
      <c r="AB97" s="3">
        <v>922286</v>
      </c>
    </row>
    <row r="98" spans="1:28" ht="15.5" x14ac:dyDescent="0.35">
      <c r="A98" s="4">
        <v>45657</v>
      </c>
      <c r="B98" s="5">
        <v>12406780</v>
      </c>
      <c r="C98" s="5">
        <v>1230181561888.1201</v>
      </c>
      <c r="D98" s="5">
        <v>45881929</v>
      </c>
      <c r="E98" s="5">
        <v>3298884986623.8799</v>
      </c>
      <c r="F98" s="5">
        <v>90028718</v>
      </c>
      <c r="G98" s="5">
        <v>4212728144892.3599</v>
      </c>
      <c r="H98" s="5">
        <v>5826305</v>
      </c>
      <c r="I98" s="5">
        <v>284843775077.22998</v>
      </c>
      <c r="J98" s="5">
        <v>0</v>
      </c>
      <c r="K98" s="5">
        <v>0</v>
      </c>
      <c r="L98" s="5">
        <v>3578065</v>
      </c>
      <c r="M98" s="5">
        <v>165001591000</v>
      </c>
      <c r="N98" s="5">
        <v>2818172</v>
      </c>
      <c r="O98" s="5">
        <v>572253209081.95996</v>
      </c>
      <c r="P98" s="5">
        <v>65</v>
      </c>
      <c r="Q98" s="5">
        <v>1532807913.3399999</v>
      </c>
      <c r="R98" s="5">
        <v>298486</v>
      </c>
      <c r="S98" s="5">
        <v>813067864173662.88</v>
      </c>
      <c r="T98" s="5">
        <v>27696</v>
      </c>
      <c r="U98" s="5">
        <v>60377935770.670006</v>
      </c>
      <c r="V98" s="5">
        <v>48</v>
      </c>
      <c r="W98" s="5">
        <v>72936110.200000003</v>
      </c>
      <c r="X98" s="5">
        <v>0</v>
      </c>
      <c r="Y98" s="5">
        <v>0</v>
      </c>
      <c r="Z98" s="5">
        <v>125761</v>
      </c>
      <c r="AA98" s="5">
        <v>1242369295439.5701</v>
      </c>
      <c r="AB98" s="5">
        <v>929601</v>
      </c>
    </row>
    <row r="99" spans="1:28" ht="15.5" x14ac:dyDescent="0.35">
      <c r="A99" s="2">
        <v>45688</v>
      </c>
      <c r="B99" s="3">
        <v>12208735</v>
      </c>
      <c r="C99" s="3">
        <v>1352806855568.5999</v>
      </c>
      <c r="D99" s="3">
        <v>38166725</v>
      </c>
      <c r="E99" s="3">
        <v>2732124218345.0698</v>
      </c>
      <c r="F99" s="3">
        <v>70512001</v>
      </c>
      <c r="G99" s="3">
        <v>3440526686625</v>
      </c>
      <c r="H99" s="3">
        <v>4729416</v>
      </c>
      <c r="I99" s="3">
        <v>233814883747.63998</v>
      </c>
      <c r="J99" s="3">
        <v>0</v>
      </c>
      <c r="K99" s="3">
        <v>0</v>
      </c>
      <c r="L99" s="3">
        <v>2972773</v>
      </c>
      <c r="M99" s="3">
        <v>141937418000</v>
      </c>
      <c r="N99" s="3">
        <v>2676418</v>
      </c>
      <c r="O99" s="3">
        <v>605029281173.55005</v>
      </c>
      <c r="P99" s="3">
        <v>64</v>
      </c>
      <c r="Q99" s="3">
        <v>1056043252.8700001</v>
      </c>
      <c r="R99" s="3">
        <v>276261</v>
      </c>
      <c r="S99" s="3">
        <v>871977315695370.63</v>
      </c>
      <c r="T99" s="3">
        <v>31026</v>
      </c>
      <c r="U99" s="3">
        <v>63145296838.229996</v>
      </c>
      <c r="V99" s="3">
        <v>28</v>
      </c>
      <c r="W99" s="3">
        <v>328035404.80000001</v>
      </c>
      <c r="X99" s="3">
        <v>0</v>
      </c>
      <c r="Y99" s="3">
        <v>0</v>
      </c>
      <c r="Z99" s="3">
        <v>113873</v>
      </c>
      <c r="AA99" s="3">
        <v>1174792136719.3601</v>
      </c>
      <c r="AB99" s="3">
        <v>931015</v>
      </c>
    </row>
    <row r="100" spans="1:28" ht="15.5" x14ac:dyDescent="0.35">
      <c r="A100" s="4">
        <v>45716</v>
      </c>
      <c r="B100" s="5">
        <v>11688967</v>
      </c>
      <c r="C100" s="5">
        <v>1301077373639.6499</v>
      </c>
      <c r="D100" s="5">
        <v>35684157</v>
      </c>
      <c r="E100" s="5">
        <v>2735407950096.3799</v>
      </c>
      <c r="F100" s="5">
        <v>64703076</v>
      </c>
      <c r="G100" s="5">
        <v>3375594834990</v>
      </c>
      <c r="H100" s="5">
        <v>4189651</v>
      </c>
      <c r="I100" s="5">
        <v>214165308661.00998</v>
      </c>
      <c r="J100" s="5">
        <v>0</v>
      </c>
      <c r="K100" s="5">
        <v>0</v>
      </c>
      <c r="L100" s="5">
        <v>2782408</v>
      </c>
      <c r="M100" s="5">
        <v>132881673000</v>
      </c>
      <c r="N100" s="5">
        <v>2535309</v>
      </c>
      <c r="O100" s="5">
        <v>583663287653.15991</v>
      </c>
      <c r="P100" s="5">
        <v>47</v>
      </c>
      <c r="Q100" s="5">
        <v>933594772.83999968</v>
      </c>
      <c r="R100" s="5">
        <v>263436</v>
      </c>
      <c r="S100" s="5">
        <v>889967559547069.75</v>
      </c>
      <c r="T100" s="5">
        <v>25398</v>
      </c>
      <c r="U100" s="5">
        <v>42279462056.790024</v>
      </c>
      <c r="V100" s="5">
        <v>21</v>
      </c>
      <c r="W100" s="5">
        <v>10605466.040000001</v>
      </c>
      <c r="X100" s="5">
        <v>0</v>
      </c>
      <c r="Y100" s="5">
        <v>0</v>
      </c>
      <c r="Z100" s="5">
        <v>105511</v>
      </c>
      <c r="AA100" s="5">
        <v>982438357401.71997</v>
      </c>
      <c r="AB100" s="5">
        <v>873948</v>
      </c>
    </row>
    <row r="101" spans="1:28" ht="15.5" x14ac:dyDescent="0.35">
      <c r="A101" s="2">
        <v>45747</v>
      </c>
      <c r="B101" s="3">
        <v>12131358</v>
      </c>
      <c r="C101" s="3">
        <v>1372762195073.4504</v>
      </c>
      <c r="D101" s="3">
        <v>37465904</v>
      </c>
      <c r="E101" s="3">
        <v>2859275187380.54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52</v>
      </c>
      <c r="Q101" s="3">
        <v>701597506.48000002</v>
      </c>
      <c r="R101" s="3">
        <v>258126</v>
      </c>
      <c r="S101" s="3">
        <v>798812997580137.63</v>
      </c>
      <c r="T101" s="3">
        <v>24908</v>
      </c>
      <c r="U101" s="3">
        <v>34596329857.230003</v>
      </c>
      <c r="V101" s="3">
        <v>50</v>
      </c>
      <c r="W101" s="3">
        <v>236895416.63</v>
      </c>
      <c r="X101" s="3">
        <v>0</v>
      </c>
      <c r="Y101" s="3">
        <v>0</v>
      </c>
      <c r="Z101" s="3">
        <v>127614</v>
      </c>
      <c r="AA101" s="3">
        <v>1225971530206.4099</v>
      </c>
      <c r="AB101" s="3"/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0DE2-F71B-44C1-A77F-29C568862E2C}">
  <dimension ref="A1:G22"/>
  <sheetViews>
    <sheetView topLeftCell="A8" workbookViewId="0">
      <selection activeCell="G22" sqref="G22"/>
    </sheetView>
  </sheetViews>
  <sheetFormatPr baseColWidth="10" defaultRowHeight="14.5" x14ac:dyDescent="0.35"/>
  <cols>
    <col min="1" max="1" width="16.7265625" customWidth="1"/>
    <col min="2" max="2" width="12.7265625" bestFit="1" customWidth="1"/>
    <col min="3" max="3" width="18.54296875" bestFit="1" customWidth="1"/>
    <col min="6" max="6" width="12.7265625" bestFit="1" customWidth="1"/>
    <col min="7" max="7" width="20.453125" bestFit="1" customWidth="1"/>
  </cols>
  <sheetData>
    <row r="1" spans="1:7" ht="31.5" customHeight="1" x14ac:dyDescent="0.35">
      <c r="A1" s="42" t="s">
        <v>52</v>
      </c>
      <c r="B1" s="41"/>
      <c r="C1" s="41"/>
      <c r="E1" s="42" t="s">
        <v>54</v>
      </c>
      <c r="F1" s="41"/>
      <c r="G1" s="41"/>
    </row>
    <row r="3" spans="1:7" ht="15.5" x14ac:dyDescent="0.35">
      <c r="A3" s="1" t="s">
        <v>7</v>
      </c>
      <c r="B3" s="1" t="s">
        <v>8</v>
      </c>
      <c r="C3" s="1" t="s">
        <v>53</v>
      </c>
      <c r="E3" s="1" t="s">
        <v>7</v>
      </c>
      <c r="F3" s="1" t="s">
        <v>8</v>
      </c>
      <c r="G3" s="1" t="s">
        <v>53</v>
      </c>
    </row>
    <row r="4" spans="1:7" ht="15.5" x14ac:dyDescent="0.35">
      <c r="A4" s="2">
        <v>45169</v>
      </c>
      <c r="B4" s="3">
        <v>15630078</v>
      </c>
      <c r="C4" s="3">
        <v>151409433000</v>
      </c>
      <c r="E4" s="2">
        <v>45139</v>
      </c>
      <c r="F4" s="3">
        <v>10711741</v>
      </c>
      <c r="G4" s="3">
        <v>446991321000</v>
      </c>
    </row>
    <row r="5" spans="1:7" ht="15.5" x14ac:dyDescent="0.35">
      <c r="A5" s="4">
        <v>45199</v>
      </c>
      <c r="B5" s="5">
        <v>16223615</v>
      </c>
      <c r="C5" s="5">
        <v>183710864000</v>
      </c>
      <c r="E5" s="4">
        <v>45170</v>
      </c>
      <c r="F5" s="5">
        <v>11667811</v>
      </c>
      <c r="G5" s="5">
        <v>548866562000</v>
      </c>
    </row>
    <row r="6" spans="1:7" ht="15.5" x14ac:dyDescent="0.35">
      <c r="A6" s="2">
        <v>45230</v>
      </c>
      <c r="B6" s="3">
        <v>15976635</v>
      </c>
      <c r="C6" s="3">
        <v>200816380000</v>
      </c>
      <c r="E6" s="2">
        <v>45200</v>
      </c>
      <c r="F6" s="3">
        <v>11764255</v>
      </c>
      <c r="G6" s="3">
        <v>588046934000</v>
      </c>
    </row>
    <row r="7" spans="1:7" ht="15.5" x14ac:dyDescent="0.35">
      <c r="A7" s="4">
        <v>45260</v>
      </c>
      <c r="B7" s="5">
        <v>16073648</v>
      </c>
      <c r="C7" s="5">
        <v>226345423057</v>
      </c>
      <c r="E7" s="4">
        <v>45231</v>
      </c>
      <c r="F7" s="5">
        <v>13056062</v>
      </c>
      <c r="G7" s="5">
        <v>730091453000</v>
      </c>
    </row>
    <row r="8" spans="1:7" ht="15.5" x14ac:dyDescent="0.35">
      <c r="A8" s="2">
        <v>45291</v>
      </c>
      <c r="B8" s="3">
        <v>16722823</v>
      </c>
      <c r="C8" s="3">
        <v>341137313000</v>
      </c>
      <c r="E8" s="2">
        <v>45261</v>
      </c>
      <c r="F8" s="3">
        <v>13796145</v>
      </c>
      <c r="G8" s="3">
        <v>1078941338000</v>
      </c>
    </row>
    <row r="9" spans="1:7" ht="15.5" x14ac:dyDescent="0.35">
      <c r="A9" s="4">
        <v>45322</v>
      </c>
      <c r="B9" s="5">
        <v>16665308</v>
      </c>
      <c r="C9" s="5">
        <v>279803200000</v>
      </c>
      <c r="E9" s="4">
        <v>45292</v>
      </c>
      <c r="F9" s="5">
        <v>14493141</v>
      </c>
      <c r="G9" s="5">
        <v>1127160785000</v>
      </c>
    </row>
    <row r="10" spans="1:7" ht="15.5" x14ac:dyDescent="0.35">
      <c r="A10" s="2">
        <v>45351</v>
      </c>
      <c r="B10" s="3">
        <v>16283009</v>
      </c>
      <c r="C10" s="3">
        <v>323061814000</v>
      </c>
      <c r="E10" s="2">
        <v>45323</v>
      </c>
      <c r="F10" s="3">
        <v>15105502</v>
      </c>
      <c r="G10" s="3">
        <v>1201025524000</v>
      </c>
    </row>
    <row r="11" spans="1:7" ht="15.5" x14ac:dyDescent="0.35">
      <c r="A11" s="4">
        <v>45382</v>
      </c>
      <c r="B11" s="5">
        <v>16688997</v>
      </c>
      <c r="C11" s="5">
        <v>415399368000</v>
      </c>
      <c r="E11" s="4">
        <v>45352</v>
      </c>
      <c r="F11" s="5">
        <v>15807761</v>
      </c>
      <c r="G11" s="5">
        <v>1530766390000</v>
      </c>
    </row>
    <row r="12" spans="1:7" ht="15.5" x14ac:dyDescent="0.35">
      <c r="A12" s="2">
        <v>45412</v>
      </c>
      <c r="B12" s="3">
        <v>16697926</v>
      </c>
      <c r="C12" s="3">
        <v>493535186000</v>
      </c>
      <c r="E12" s="2">
        <v>45383</v>
      </c>
      <c r="F12" s="3">
        <v>16658823</v>
      </c>
      <c r="G12" s="3">
        <v>1876801272000</v>
      </c>
    </row>
    <row r="13" spans="1:7" ht="15.5" x14ac:dyDescent="0.35">
      <c r="A13" s="4">
        <v>45443</v>
      </c>
      <c r="B13" s="5">
        <v>16213053</v>
      </c>
      <c r="C13" s="5">
        <v>493849434189</v>
      </c>
      <c r="E13" s="4">
        <v>45413</v>
      </c>
      <c r="F13" s="5">
        <v>16464168</v>
      </c>
      <c r="G13" s="5">
        <v>2142383247000</v>
      </c>
    </row>
    <row r="14" spans="1:7" ht="15.5" x14ac:dyDescent="0.35">
      <c r="A14" s="2">
        <v>45473</v>
      </c>
      <c r="B14" s="3">
        <v>14547920</v>
      </c>
      <c r="C14" s="3">
        <v>369723145000</v>
      </c>
      <c r="E14" s="2">
        <v>45444</v>
      </c>
      <c r="F14" s="3">
        <v>18571944</v>
      </c>
      <c r="G14" s="3">
        <v>2519868958000</v>
      </c>
    </row>
    <row r="15" spans="1:7" ht="15.5" x14ac:dyDescent="0.35">
      <c r="A15" s="4">
        <v>45504</v>
      </c>
      <c r="B15" s="5">
        <v>14506130</v>
      </c>
      <c r="C15" s="5">
        <v>417138255000</v>
      </c>
      <c r="E15" s="4">
        <v>45474</v>
      </c>
      <c r="F15" s="5">
        <v>19320614</v>
      </c>
      <c r="G15" s="5">
        <v>2708004585000</v>
      </c>
    </row>
    <row r="16" spans="1:7" ht="15.5" x14ac:dyDescent="0.35">
      <c r="A16" s="2">
        <v>45535</v>
      </c>
      <c r="B16" s="3">
        <v>13382099</v>
      </c>
      <c r="C16" s="3">
        <v>339202907000</v>
      </c>
      <c r="E16" s="2">
        <v>45505</v>
      </c>
      <c r="F16" s="3">
        <v>18088547</v>
      </c>
      <c r="G16" s="3">
        <v>2519119054000</v>
      </c>
    </row>
    <row r="17" spans="1:7" ht="15.5" x14ac:dyDescent="0.35">
      <c r="A17" s="4">
        <v>45565</v>
      </c>
      <c r="B17" s="5">
        <v>14462275</v>
      </c>
      <c r="C17" s="5">
        <v>405538505000</v>
      </c>
      <c r="E17" s="4">
        <v>45536</v>
      </c>
      <c r="F17" s="5">
        <v>20811349</v>
      </c>
      <c r="G17" s="5">
        <v>3095459938000</v>
      </c>
    </row>
    <row r="18" spans="1:7" ht="15.5" x14ac:dyDescent="0.35">
      <c r="A18" s="2">
        <v>45596</v>
      </c>
      <c r="B18" s="3">
        <v>14372481</v>
      </c>
      <c r="C18" s="3">
        <v>432614299000</v>
      </c>
      <c r="E18" s="2">
        <v>45566</v>
      </c>
      <c r="F18" s="3">
        <v>21373139</v>
      </c>
      <c r="G18" s="3">
        <v>3205162862000</v>
      </c>
    </row>
    <row r="19" spans="1:7" ht="15.5" x14ac:dyDescent="0.35">
      <c r="A19" s="4">
        <v>45626</v>
      </c>
      <c r="B19" s="5">
        <v>14371409</v>
      </c>
      <c r="C19" s="5">
        <v>432437007000</v>
      </c>
      <c r="E19" s="4">
        <v>45597</v>
      </c>
      <c r="F19" s="5">
        <v>21859105</v>
      </c>
      <c r="G19" s="5">
        <v>3436386404000</v>
      </c>
    </row>
    <row r="20" spans="1:7" ht="15.5" x14ac:dyDescent="0.35">
      <c r="A20" s="2">
        <v>45657</v>
      </c>
      <c r="B20" s="3">
        <v>14435536</v>
      </c>
      <c r="C20" s="3">
        <v>617985930000</v>
      </c>
      <c r="E20" s="2">
        <v>45627</v>
      </c>
      <c r="F20" s="3">
        <v>22429801</v>
      </c>
      <c r="G20" s="3">
        <v>4569396546000</v>
      </c>
    </row>
    <row r="21" spans="1:7" ht="15.5" x14ac:dyDescent="0.35">
      <c r="A21" s="4">
        <v>45688</v>
      </c>
      <c r="B21" s="5">
        <v>14225589</v>
      </c>
      <c r="C21" s="5">
        <v>522383633000</v>
      </c>
      <c r="E21" s="4">
        <v>45658</v>
      </c>
      <c r="F21" s="5">
        <v>22091221</v>
      </c>
      <c r="G21" s="5">
        <v>4417363596000</v>
      </c>
    </row>
    <row r="22" spans="1:7" ht="15.5" x14ac:dyDescent="0.35">
      <c r="A22" s="2">
        <v>45716</v>
      </c>
      <c r="B22" s="3">
        <v>13868393</v>
      </c>
      <c r="C22" s="3">
        <v>497082077000</v>
      </c>
      <c r="E22" s="2">
        <v>45689</v>
      </c>
      <c r="F22" s="3">
        <v>22919926</v>
      </c>
      <c r="G22" s="3">
        <v>4679636235000</v>
      </c>
    </row>
  </sheetData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Cheques</vt:lpstr>
      <vt:lpstr>Transferencias de fondos</vt:lpstr>
      <vt:lpstr>Series push apertura</vt:lpstr>
      <vt:lpstr>Tarjetas</vt:lpstr>
      <vt:lpstr>Tarjeta de credito por canal</vt:lpstr>
      <vt:lpstr>Resto</vt:lpstr>
      <vt:lpstr>Cuentas de pago y fondos invert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Nicolucci, Jose Luis</cp:lastModifiedBy>
  <cp:revision/>
  <dcterms:created xsi:type="dcterms:W3CDTF">2015-06-05T18:19:34Z</dcterms:created>
  <dcterms:modified xsi:type="dcterms:W3CDTF">2025-04-25T13:12:05Z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